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оставка видеостены 2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Лист2!$A$1:$G$33</definedName>
  </definedNames>
  <calcPr calcId="152511" iterateDelta="1E-4"/>
</workbook>
</file>

<file path=xl/calcChain.xml><?xml version="1.0" encoding="utf-8"?>
<calcChain xmlns="http://schemas.openxmlformats.org/spreadsheetml/2006/main">
  <c r="G27" i="1" l="1"/>
  <c r="E14" i="1"/>
  <c r="D14" i="1"/>
  <c r="C14" i="1"/>
  <c r="G25" i="1" l="1"/>
  <c r="E25" i="1"/>
  <c r="D25" i="1"/>
  <c r="C25" i="1"/>
  <c r="F24" i="1"/>
  <c r="E15" i="1" l="1"/>
  <c r="F19" i="1" l="1"/>
  <c r="F14" i="1"/>
  <c r="G20" i="1"/>
  <c r="E20" i="1"/>
  <c r="E26" i="1" s="1"/>
  <c r="D20" i="1"/>
  <c r="C20" i="1"/>
  <c r="G15" i="1" l="1"/>
  <c r="D15" i="1"/>
  <c r="D26" i="1" s="1"/>
  <c r="C15" i="1"/>
  <c r="C26" i="1" s="1"/>
</calcChain>
</file>

<file path=xl/sharedStrings.xml><?xml version="1.0" encoding="utf-8"?>
<sst xmlns="http://schemas.openxmlformats.org/spreadsheetml/2006/main" count="65" uniqueCount="42">
  <si>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</si>
  <si>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</si>
  <si>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</si>
  <si>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</si>
  <si>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</si>
  <si>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</si>
  <si>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</si>
  <si>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</si>
  <si>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</si>
  <si>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</si>
  <si>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</si>
  <si>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</si>
  <si>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</si>
  <si>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</si>
  <si>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</si>
  <si>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</si>
  <si>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</si>
  <si>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</si>
  <si>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</si>
  <si>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</si>
  <si>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</si>
  <si>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</si>
  <si>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</si>
  <si>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</si>
  <si>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</si>
  <si>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</si>
  <si>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</si>
  <si>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</si>
  <si>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</si>
  <si>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видеостены</t>
  </si>
  <si>
    <t>Видеопанель с модульным креплением</t>
  </si>
  <si>
    <t>26.40.34.110</t>
  </si>
  <si>
    <t>Контроллер видеостены</t>
  </si>
  <si>
    <t>26.20.30.150</t>
  </si>
  <si>
    <t xml:space="preserve">- интерфейс подключения: HDMI;
- поддержка разрешений: FullHD 1080p@120Гц, UltraHD 2160p@60Гц;
- возможность каскадного подключения устройств с неограниченным количеством экранов: да;
- возможность поворота изображения на 180 градусов (только для режима 2х2 - первая строка): да;
- дистанционное управление: с пульта, с панели, через RS232;
- дополнительный аудиовыход: 3.5 мини-джек;
- возможность компенсации ширины окантовки экранов: да;
- металлический корпус: да.
</t>
  </si>
  <si>
    <t>26.40.31.190-00000011</t>
  </si>
  <si>
    <t>Акустическая система</t>
  </si>
  <si>
    <t>- способ размещения: полочная; 
- тип: активная; 
- вес: ≤ 10 килограмм;
- номинальная мощность: &gt; 10  и  ≤ 50 Ватт;
- максимальная воспроизводимая частота: ≥ 20 Килогерц;
- минимальная воспроизводимая частота: ≤ 80 Герц;
- тип беспроводного подключения: Bluetooth;
- ширина: &gt; 700 Миллиметр.</t>
  </si>
  <si>
    <t>Дата составления: 08.05.2024</t>
  </si>
  <si>
    <t>коммерческое предложение от 02.05.2024 № б/н</t>
  </si>
  <si>
    <t>коммерческое предложение от 18.04.2024 № 885</t>
  </si>
  <si>
    <t>- назначение: жидкокристаллическая панель для видеостен;
- блок питания: встроенный;
- интерфейс подключения: HDMI, DisplayPort, DVI-D;
- интерфейс подключения: аудио, USB, RJ-45;
- кабель для подключения к источнику изображения в комплекте: да;
- тип кабеля для подключения к источнику изображения в комплекте: HDMI-HDMI;
- длина кабеля для подключения к источнику изображения в комплекте: ≥ 5 м;
- класс энергетической эффективности: не ниже А;
- размер диагонали: ≥ 55 дюймов (25,4 мм);
- разрешение экрана: 1920 x 1080;
- яркость: ≥ 700 кд;
- контрастность: 1200:1;
- ширина рамки: не более 0,44 мм;
- крепление модульное для настенной 
видеостены в комплекте: да;
- совместимость крепления с видеопанелью размером 55 дюймов: да;
- максимальное расстояние от стены для установки крепления: ≥ 285 мм;
- минимальное расстояние от стены для установки крепления: ≤ 95 мм;
- максимальная нагрузка на крепление: ≥ 70 кг;
- совместимость крепления со стандартом VESA: 600х400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</si>
</sst>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4" fontId="4" fillId="4" borderId="33" xfId="0" applyNumberFormat="1" applyFont="1" applyFill="1" applyBorder="1" applyAlignment="1">
      <alignment vertical="top" wrapText="1"/>
    </xf>
    <xf numFmtId="4" fontId="4" fillId="0" borderId="32" xfId="0" applyNumberFormat="1" applyFont="1" applyBorder="1"/>
    <xf numFmtId="4" fontId="4" fillId="4" borderId="34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6" xfId="0" applyFont="1" applyFill="1" applyBorder="1" applyAlignment="1">
      <alignment vertical="top" wrapText="1"/>
    </xf>
    <xf numFmtId="0" fontId="3" fillId="0" borderId="37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39" xfId="0" applyFont="1" applyFill="1" applyBorder="1" applyAlignment="1">
      <alignment horizontal="center" vertical="center" wrapText="1"/>
    </xf>
    <xf numFmtId="0" fontId="3" fillId="4" borderId="40" xfId="0" applyFont="1" applyFill="1" applyBorder="1" applyAlignment="1">
      <alignment vertical="top" wrapText="1"/>
    </xf>
    <xf numFmtId="4" fontId="6" fillId="0" borderId="38" xfId="0" applyNumberFormat="1" applyFont="1" applyBorder="1" applyAlignment="1">
      <alignment horizontal="righ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/>
    </xf>
    <xf numFmtId="4" fontId="4" fillId="4" borderId="43" xfId="0" applyNumberFormat="1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49" fontId="10" fillId="4" borderId="35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  <xf numFmtId="0" fontId="3" fillId="0" borderId="11" xfId="0" applyFont="1" applyBorder="1" applyAlignment="1">
      <alignment horizontal="right" vertical="top"/>
    </xf>
    <xf numFmtId="0" fontId="3" fillId="0" borderId="30" xfId="0" applyFont="1" applyBorder="1" applyAlignment="1">
      <alignment horizontal="right" vertical="top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9" fontId="10" fillId="4" borderId="40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16" zoomScale="175" zoomScaleNormal="175" zoomScaleSheetLayoutView="100" workbookViewId="0">
      <selection activeCell="C16" sqref="C16:E16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6" t="s">
        <v>20</v>
      </c>
      <c r="E6" s="76"/>
      <c r="F6" s="76"/>
      <c r="G6" s="76"/>
      <c r="H6" s="1"/>
      <c r="I6" s="1"/>
      <c r="J6" s="3"/>
      <c r="K6" s="3"/>
    </row>
    <row r="7" spans="1:11" s="6" customFormat="1" ht="47.25" customHeight="1" x14ac:dyDescent="0.2">
      <c r="A7" s="77" t="s">
        <v>18</v>
      </c>
      <c r="B7" s="77"/>
      <c r="C7" s="77"/>
      <c r="D7" s="77" t="s">
        <v>19</v>
      </c>
      <c r="E7" s="77"/>
      <c r="F7" s="77"/>
      <c r="G7" s="77"/>
      <c r="H7" s="5"/>
      <c r="I7" s="5"/>
    </row>
    <row r="8" spans="1:11" s="8" customFormat="1" ht="31.5" customHeight="1" x14ac:dyDescent="0.2">
      <c r="A8" s="79" t="s">
        <v>10</v>
      </c>
      <c r="B8" s="79"/>
      <c r="C8" s="79"/>
      <c r="D8" s="78" t="s">
        <v>29</v>
      </c>
      <c r="E8" s="78"/>
      <c r="F8" s="78"/>
      <c r="G8" s="78"/>
      <c r="H8" s="34"/>
      <c r="I8" s="7"/>
    </row>
    <row r="9" spans="1:11" ht="15" x14ac:dyDescent="0.25">
      <c r="A9" s="9" t="s">
        <v>0</v>
      </c>
      <c r="B9" s="11"/>
      <c r="C9" s="66" t="s">
        <v>1</v>
      </c>
      <c r="D9" s="66"/>
      <c r="E9" s="66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65" t="s">
        <v>30</v>
      </c>
      <c r="D11" s="65"/>
      <c r="E11" s="65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1">
        <v>4</v>
      </c>
      <c r="C12" s="71"/>
      <c r="D12" s="71"/>
      <c r="E12" s="33" t="s">
        <v>28</v>
      </c>
      <c r="F12" s="67" t="s">
        <v>31</v>
      </c>
      <c r="G12" s="36" t="s">
        <v>4</v>
      </c>
      <c r="H12" s="3"/>
      <c r="I12" s="3"/>
      <c r="J12" s="3"/>
      <c r="K12" s="3"/>
    </row>
    <row r="13" spans="1:11" ht="192.75" customHeight="1" x14ac:dyDescent="0.2">
      <c r="A13" s="32" t="s">
        <v>25</v>
      </c>
      <c r="B13" s="69" t="s">
        <v>41</v>
      </c>
      <c r="C13" s="69"/>
      <c r="D13" s="69"/>
      <c r="E13" s="70"/>
      <c r="F13" s="68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f>138900+8500</f>
        <v>147400</v>
      </c>
      <c r="D14" s="53">
        <f>139000+9000</f>
        <v>148000</v>
      </c>
      <c r="E14" s="53">
        <f>139500+9800</f>
        <v>149300</v>
      </c>
      <c r="F14" s="16">
        <f>ROUND(SUM(C14:E14)/3,2)</f>
        <v>148233.32999999999</v>
      </c>
      <c r="G14" s="16">
        <v>148233.32999999999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589600</v>
      </c>
      <c r="D15" s="47">
        <f>D14*$B12</f>
        <v>592000</v>
      </c>
      <c r="E15" s="47">
        <f>E14*$B12</f>
        <v>597200</v>
      </c>
      <c r="F15" s="17"/>
      <c r="G15" s="18">
        <f>G14*$B12</f>
        <v>592933.31999999995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65" t="s">
        <v>32</v>
      </c>
      <c r="D16" s="65"/>
      <c r="E16" s="65"/>
      <c r="F16" s="30" t="s">
        <v>23</v>
      </c>
      <c r="G16" s="36" t="s">
        <v>4</v>
      </c>
    </row>
    <row r="17" spans="1:12" s="37" customFormat="1" ht="12.75" customHeight="1" x14ac:dyDescent="0.2">
      <c r="A17" s="32" t="s">
        <v>27</v>
      </c>
      <c r="B17" s="72">
        <v>1</v>
      </c>
      <c r="C17" s="71"/>
      <c r="D17" s="71"/>
      <c r="E17" s="33" t="s">
        <v>28</v>
      </c>
      <c r="F17" s="67" t="s">
        <v>33</v>
      </c>
      <c r="G17" s="38" t="s">
        <v>4</v>
      </c>
    </row>
    <row r="18" spans="1:12" s="37" customFormat="1" ht="84.75" customHeight="1" x14ac:dyDescent="0.2">
      <c r="A18" s="32" t="s">
        <v>25</v>
      </c>
      <c r="B18" s="73" t="s">
        <v>34</v>
      </c>
      <c r="C18" s="74"/>
      <c r="D18" s="74"/>
      <c r="E18" s="75"/>
      <c r="F18" s="68"/>
      <c r="G18" s="38" t="s">
        <v>4</v>
      </c>
    </row>
    <row r="19" spans="1:12" s="37" customFormat="1" ht="15" x14ac:dyDescent="0.2">
      <c r="A19" s="32" t="s">
        <v>26</v>
      </c>
      <c r="B19" s="60"/>
      <c r="C19" s="50">
        <v>46500</v>
      </c>
      <c r="D19" s="46">
        <v>47000</v>
      </c>
      <c r="E19" s="43">
        <v>46900</v>
      </c>
      <c r="F19" s="16">
        <f>ROUND(SUM(C19:E19)/3,2)</f>
        <v>46800</v>
      </c>
      <c r="G19" s="39">
        <v>46800</v>
      </c>
    </row>
    <row r="20" spans="1:12" s="37" customFormat="1" ht="15.75" thickBot="1" x14ac:dyDescent="0.3">
      <c r="A20" s="40" t="s">
        <v>6</v>
      </c>
      <c r="B20" s="48"/>
      <c r="C20" s="44">
        <f>C19*$B17</f>
        <v>46500</v>
      </c>
      <c r="D20" s="45">
        <f>D19*$B17</f>
        <v>47000</v>
      </c>
      <c r="E20" s="41">
        <f>E19*$B17</f>
        <v>46900</v>
      </c>
      <c r="F20" s="41"/>
      <c r="G20" s="42">
        <f>G19*$B17</f>
        <v>46800</v>
      </c>
    </row>
    <row r="21" spans="1:12" s="37" customFormat="1" ht="13.5" customHeight="1" x14ac:dyDescent="0.2">
      <c r="A21" s="31" t="s">
        <v>24</v>
      </c>
      <c r="B21" s="54">
        <v>3</v>
      </c>
      <c r="C21" s="65" t="s">
        <v>36</v>
      </c>
      <c r="D21" s="65"/>
      <c r="E21" s="65"/>
      <c r="F21" s="30" t="s">
        <v>23</v>
      </c>
      <c r="G21" s="36" t="s">
        <v>4</v>
      </c>
    </row>
    <row r="22" spans="1:12" s="37" customFormat="1" ht="12.75" customHeight="1" x14ac:dyDescent="0.2">
      <c r="A22" s="32" t="s">
        <v>27</v>
      </c>
      <c r="B22" s="72">
        <v>1</v>
      </c>
      <c r="C22" s="71"/>
      <c r="D22" s="71"/>
      <c r="E22" s="33" t="s">
        <v>28</v>
      </c>
      <c r="F22" s="67" t="s">
        <v>35</v>
      </c>
      <c r="G22" s="38" t="s">
        <v>4</v>
      </c>
    </row>
    <row r="23" spans="1:12" s="37" customFormat="1" ht="76.5" customHeight="1" x14ac:dyDescent="0.2">
      <c r="A23" s="32" t="s">
        <v>25</v>
      </c>
      <c r="B23" s="80" t="s">
        <v>37</v>
      </c>
      <c r="C23" s="69"/>
      <c r="D23" s="69"/>
      <c r="E23" s="70"/>
      <c r="F23" s="68"/>
      <c r="G23" s="38" t="s">
        <v>4</v>
      </c>
    </row>
    <row r="24" spans="1:12" s="37" customFormat="1" ht="15" x14ac:dyDescent="0.2">
      <c r="A24" s="32" t="s">
        <v>26</v>
      </c>
      <c r="B24" s="60"/>
      <c r="C24" s="52">
        <v>3500</v>
      </c>
      <c r="D24" s="53">
        <v>4000</v>
      </c>
      <c r="E24" s="64">
        <v>3750</v>
      </c>
      <c r="F24" s="16">
        <f>ROUND(SUM(C24:E24)/3,2)</f>
        <v>3750</v>
      </c>
      <c r="G24" s="39">
        <v>3750</v>
      </c>
    </row>
    <row r="25" spans="1:12" s="37" customFormat="1" ht="15.75" thickBot="1" x14ac:dyDescent="0.3">
      <c r="A25" s="40" t="s">
        <v>6</v>
      </c>
      <c r="B25" s="63"/>
      <c r="C25" s="44">
        <f>C24*$B22</f>
        <v>3500</v>
      </c>
      <c r="D25" s="45">
        <f>D24*$B22</f>
        <v>4000</v>
      </c>
      <c r="E25" s="41">
        <f>E24*$B22</f>
        <v>3750</v>
      </c>
      <c r="F25" s="41"/>
      <c r="G25" s="42">
        <f>G24*$B22</f>
        <v>3750</v>
      </c>
    </row>
    <row r="26" spans="1:12" ht="13.5" thickBot="1" x14ac:dyDescent="0.25">
      <c r="A26" s="59" t="s">
        <v>7</v>
      </c>
      <c r="B26" s="62"/>
      <c r="C26" s="61">
        <f>C15+C20+C25</f>
        <v>639600</v>
      </c>
      <c r="D26" s="61">
        <f t="shared" ref="D26:E26" si="0">D15+D20+D25</f>
        <v>643000</v>
      </c>
      <c r="E26" s="61">
        <f t="shared" si="0"/>
        <v>647850</v>
      </c>
      <c r="F26" s="19"/>
      <c r="G26" s="19"/>
      <c r="H26" s="3"/>
      <c r="I26" s="3"/>
      <c r="J26" s="3"/>
      <c r="K26" s="3"/>
    </row>
    <row r="27" spans="1:12" s="24" customFormat="1" ht="15" x14ac:dyDescent="0.25">
      <c r="A27" s="25" t="s">
        <v>38</v>
      </c>
      <c r="B27" s="25"/>
      <c r="C27" s="20"/>
      <c r="D27" s="20"/>
      <c r="E27" s="20"/>
      <c r="F27" s="21" t="s">
        <v>12</v>
      </c>
      <c r="G27" s="22">
        <f>G15+G20+G25</f>
        <v>643483.31999999995</v>
      </c>
      <c r="H27" s="23"/>
      <c r="I27" s="23"/>
      <c r="J27" s="23"/>
      <c r="K27" s="23"/>
      <c r="L27" s="23"/>
    </row>
    <row r="28" spans="1:12" s="24" customFormat="1" ht="15" x14ac:dyDescent="0.25">
      <c r="A28" s="20"/>
      <c r="B28" s="20"/>
      <c r="C28" s="20"/>
      <c r="D28" s="20"/>
      <c r="E28" s="20"/>
      <c r="F28" s="21"/>
      <c r="G28" s="22"/>
      <c r="H28" s="23"/>
      <c r="I28" s="23"/>
      <c r="J28" s="23"/>
      <c r="K28" s="23"/>
      <c r="L28" s="23"/>
    </row>
    <row r="29" spans="1:12" s="26" customFormat="1" ht="15" customHeight="1" x14ac:dyDescent="0.25">
      <c r="A29" s="35" t="s">
        <v>15</v>
      </c>
      <c r="B29" s="81" t="s">
        <v>40</v>
      </c>
      <c r="C29" s="81"/>
      <c r="D29" s="81"/>
      <c r="E29" s="81"/>
      <c r="F29" s="81"/>
      <c r="G29" s="81"/>
      <c r="H29" s="81"/>
    </row>
    <row r="30" spans="1:12" s="26" customFormat="1" ht="15" customHeight="1" x14ac:dyDescent="0.25">
      <c r="A30" s="35" t="s">
        <v>16</v>
      </c>
      <c r="B30" s="81" t="s">
        <v>39</v>
      </c>
      <c r="C30" s="81"/>
      <c r="D30" s="81"/>
      <c r="E30" s="81"/>
      <c r="F30" s="81"/>
      <c r="G30" s="81"/>
      <c r="H30" s="81"/>
    </row>
    <row r="31" spans="1:12" s="26" customFormat="1" ht="15" customHeight="1" x14ac:dyDescent="0.25">
      <c r="A31" s="35" t="s">
        <v>17</v>
      </c>
      <c r="B31" s="81" t="s">
        <v>39</v>
      </c>
      <c r="C31" s="81"/>
      <c r="D31" s="81"/>
      <c r="E31" s="81"/>
      <c r="F31" s="81"/>
      <c r="G31" s="81"/>
      <c r="H31" s="81"/>
    </row>
    <row r="32" spans="1:12" s="24" customFormat="1" ht="15" x14ac:dyDescent="0.25">
      <c r="A32" s="20"/>
      <c r="B32" s="20"/>
      <c r="C32" s="20"/>
      <c r="D32" s="20"/>
      <c r="E32" s="20"/>
      <c r="F32" s="20"/>
      <c r="G32" s="20"/>
    </row>
    <row r="33" spans="1:11" ht="15" x14ac:dyDescent="0.25">
      <c r="A33" s="20" t="s">
        <v>13</v>
      </c>
      <c r="B33" s="20"/>
      <c r="C33" s="27"/>
      <c r="D33" s="27"/>
      <c r="E33" s="27"/>
      <c r="F33" s="27"/>
      <c r="G33" s="21" t="s">
        <v>14</v>
      </c>
      <c r="H33" s="3"/>
      <c r="I33" s="3"/>
      <c r="J33" s="3"/>
      <c r="K33" s="3"/>
    </row>
  </sheetData>
  <sheetProtection selectLockedCells="1" selectUnlockedCells="1"/>
  <mergeCells count="21">
    <mergeCell ref="F22:F23"/>
    <mergeCell ref="B23:E23"/>
    <mergeCell ref="B29:H29"/>
    <mergeCell ref="B30:H30"/>
    <mergeCell ref="B31:H31"/>
    <mergeCell ref="B22:D22"/>
    <mergeCell ref="D6:G6"/>
    <mergeCell ref="A7:C7"/>
    <mergeCell ref="D7:G7"/>
    <mergeCell ref="D8:G8"/>
    <mergeCell ref="A8:C8"/>
    <mergeCell ref="C21:E21"/>
    <mergeCell ref="C9:E9"/>
    <mergeCell ref="F12:F13"/>
    <mergeCell ref="B13:E13"/>
    <mergeCell ref="B12:D12"/>
    <mergeCell ref="C11:E11"/>
    <mergeCell ref="C16:E16"/>
    <mergeCell ref="F17:F18"/>
    <mergeCell ref="B17:D17"/>
    <mergeCell ref="B18:E18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2024-05-17T11:07:10Z</cp:lastPrinted>
  <dcterms:created xsi:type="dcterms:W3CDTF">2012-04-02T10:33:59Z</dcterms:created>
  <dcterms:modified xsi:type="dcterms:W3CDTF">2024-06-07T11:13:56Z</dcterms:modified>
</cp:coreProperties>
</file>